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\\bm-file2\iu\01 BK schránka\ŘEDITELSTVÍ INVESTIČNÍ ÚSEK sever\VŘ na PD 2023\III3798 Spálený Mlýn-Svatoslav-křiž. II379-DGN\"/>
    </mc:Choice>
  </mc:AlternateContent>
  <xr:revisionPtr revIDLastSave="0" documentId="13_ncr:1_{CD7E62EB-6A8F-49B7-800D-B38198948E35}" xr6:coauthVersionLast="36" xr6:coauthVersionMax="36" xr10:uidLastSave="{00000000-0000-0000-0000-000000000000}"/>
  <bookViews>
    <workbookView xWindow="0" yWindow="0" windowWidth="28800" windowHeight="114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G17" i="1"/>
  <c r="G9" i="1"/>
  <c r="G10" i="1"/>
  <c r="G11" i="1"/>
  <c r="G12" i="1"/>
  <c r="G13" i="1"/>
  <c r="G14" i="1"/>
  <c r="G15" i="1"/>
  <c r="G16" i="1"/>
  <c r="G8" i="1"/>
  <c r="E8" i="1" l="1"/>
  <c r="F5" i="1"/>
  <c r="G2" i="1"/>
  <c r="G19" i="1" l="1"/>
</calcChain>
</file>

<file path=xl/sharedStrings.xml><?xml version="1.0" encoding="utf-8"?>
<sst xmlns="http://schemas.openxmlformats.org/spreadsheetml/2006/main" count="42" uniqueCount="36">
  <si>
    <t>délka stavby
(km)</t>
  </si>
  <si>
    <t>šířka
(m)</t>
  </si>
  <si>
    <t>Plocha orientačně
(m2)</t>
  </si>
  <si>
    <t>Kč</t>
  </si>
  <si>
    <t>III/3798 Spálený Mlýn - Svatoslav - křiž II/379</t>
  </si>
  <si>
    <t>Položka</t>
  </si>
  <si>
    <t>Název položky</t>
  </si>
  <si>
    <t>Jednotka</t>
  </si>
  <si>
    <t>Výměra</t>
  </si>
  <si>
    <t>Cena /jedn.</t>
  </si>
  <si>
    <t>Cena celkem</t>
  </si>
  <si>
    <t>V Kč</t>
  </si>
  <si>
    <t>v Kč</t>
  </si>
  <si>
    <t>1.</t>
  </si>
  <si>
    <t xml:space="preserve">vizuální prohlídka se záznamem poruch </t>
  </si>
  <si>
    <t>km</t>
  </si>
  <si>
    <t>2.</t>
  </si>
  <si>
    <t>fotodokumentace</t>
  </si>
  <si>
    <t>kpl.</t>
  </si>
  <si>
    <t>3.</t>
  </si>
  <si>
    <t xml:space="preserve">rázová zatěžovací zkouška včetně výpočtu zbytkové doby životnosti vozovky a tloušťky zesílení </t>
  </si>
  <si>
    <t>ks</t>
  </si>
  <si>
    <t>4.</t>
  </si>
  <si>
    <t xml:space="preserve">jádrový vývrt </t>
  </si>
  <si>
    <t>5.</t>
  </si>
  <si>
    <t xml:space="preserve">vrtaná sonda </t>
  </si>
  <si>
    <t>6.</t>
  </si>
  <si>
    <t>kopaná sonda</t>
  </si>
  <si>
    <t>7.</t>
  </si>
  <si>
    <t>rozbor asfaltové směsi, včetně stanovení obsahu PAU(1 vrt x 1 výluha)</t>
  </si>
  <si>
    <t>vypracování zprávy a návrh technologie rekonstrukce</t>
  </si>
  <si>
    <t>Dopravní zabezpečení (vč. zajištění potřebných povolení)</t>
  </si>
  <si>
    <t>Cena celkem bez DPH</t>
  </si>
  <si>
    <t>DPH 21 %</t>
  </si>
  <si>
    <t>Cena celkem s DPH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</si>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</sst>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;[Red]#,##0.00"/>
  </numFmts>
  <fonts count="11" x14ac:knownFonts="1">
    <font>
      <sz val="11"/>
      <color theme="1"/>
      <name val="Calibri"/>
      <family val="2"/>
      <charset val="238"/>
      <scheme val="minor"/>
    </font>
    <font>
      <b/>
      <sz val="14"/>
      <color rgb="FF000000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3" fillId="2" borderId="2" xfId="0" applyFont="1" applyFill="1" applyBorder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/>
    <xf numFmtId="0" fontId="3" fillId="2" borderId="7" xfId="0" applyFont="1" applyFill="1" applyBorder="1"/>
    <xf numFmtId="164" fontId="4" fillId="4" borderId="8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3" fontId="4" fillId="4" borderId="9" xfId="0" applyNumberFormat="1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/>
    </xf>
    <xf numFmtId="0" fontId="6" fillId="5" borderId="12" xfId="0" applyFont="1" applyFill="1" applyBorder="1" applyAlignment="1">
      <alignment horizontal="center" vertical="center" wrapText="1"/>
    </xf>
    <xf numFmtId="164" fontId="6" fillId="5" borderId="12" xfId="0" applyNumberFormat="1" applyFont="1" applyFill="1" applyBorder="1" applyAlignment="1">
      <alignment horizontal="center" vertical="center" wrapText="1"/>
    </xf>
    <xf numFmtId="165" fontId="6" fillId="2" borderId="12" xfId="0" applyNumberFormat="1" applyFont="1" applyFill="1" applyBorder="1" applyAlignment="1">
      <alignment horizontal="center" vertical="center" wrapText="1"/>
    </xf>
    <xf numFmtId="165" fontId="6" fillId="5" borderId="13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165" fontId="6" fillId="2" borderId="17" xfId="0" applyNumberFormat="1" applyFont="1" applyFill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5" borderId="17" xfId="0" applyFont="1" applyFill="1" applyBorder="1" applyAlignment="1">
      <alignment horizontal="center" vertical="center" wrapText="1"/>
    </xf>
    <xf numFmtId="1" fontId="6" fillId="5" borderId="17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6" fillId="0" borderId="17" xfId="0" applyFont="1" applyBorder="1" applyAlignment="1">
      <alignment vertical="center"/>
    </xf>
    <xf numFmtId="0" fontId="7" fillId="0" borderId="0" xfId="0" applyFont="1"/>
    <xf numFmtId="0" fontId="6" fillId="0" borderId="18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5" borderId="11" xfId="0" applyFont="1" applyFill="1" applyBorder="1" applyAlignment="1">
      <alignment horizontal="center" vertical="center" wrapText="1"/>
    </xf>
    <xf numFmtId="165" fontId="6" fillId="2" borderId="19" xfId="0" applyNumberFormat="1" applyFont="1" applyFill="1" applyBorder="1" applyAlignment="1">
      <alignment horizontal="center" vertical="center" wrapText="1"/>
    </xf>
    <xf numFmtId="165" fontId="9" fillId="5" borderId="20" xfId="0" applyNumberFormat="1" applyFont="1" applyFill="1" applyBorder="1" applyAlignment="1">
      <alignment horizontal="center" vertical="center" wrapText="1"/>
    </xf>
    <xf numFmtId="165" fontId="10" fillId="0" borderId="22" xfId="0" applyNumberFormat="1" applyFont="1" applyBorder="1" applyAlignment="1">
      <alignment horizontal="center" vertical="center" wrapText="1"/>
    </xf>
    <xf numFmtId="165" fontId="10" fillId="0" borderId="23" xfId="0" applyNumberFormat="1" applyFont="1" applyBorder="1" applyAlignment="1">
      <alignment horizontal="center" vertical="center" wrapText="1"/>
    </xf>
    <xf numFmtId="0" fontId="0" fillId="0" borderId="0" xfId="0" applyFill="1"/>
    <xf numFmtId="0" fontId="0" fillId="5" borderId="0" xfId="0" applyFill="1"/>
    <xf numFmtId="0" fontId="8" fillId="0" borderId="8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2"/>
  <sheetViews>
    <sheetView tabSelected="1" zoomScale="71" zoomScaleNormal="71" workbookViewId="0">
      <selection activeCell="G19" sqref="G19"/>
    </sheetView>
  </sheetViews>
  <sheetFormatPr defaultRowHeight="15" x14ac:dyDescent="0.25"/>
  <cols>
    <col min="3" max="3" width="69" customWidth="1"/>
    <col min="4" max="7" width="20.7109375" customWidth="1"/>
    <col min="8" max="8" width="9.42578125" customWidth="1"/>
  </cols>
  <sheetData>
    <row r="2" spans="2:9" x14ac:dyDescent="0.25">
      <c r="G2">
        <f>COUNT(E*F)</f>
        <v>0</v>
      </c>
    </row>
    <row r="3" spans="2:9" ht="19.5" thickBot="1" x14ac:dyDescent="0.35">
      <c r="B3" s="1" t="s">
        <v>35</v>
      </c>
    </row>
    <row r="4" spans="2:9" ht="30" customHeight="1" x14ac:dyDescent="0.4">
      <c r="B4" s="2"/>
      <c r="C4" s="3"/>
      <c r="D4" s="4" t="s">
        <v>0</v>
      </c>
      <c r="E4" s="5" t="s">
        <v>1</v>
      </c>
      <c r="F4" s="5" t="s">
        <v>2</v>
      </c>
      <c r="G4" s="6" t="s">
        <v>3</v>
      </c>
    </row>
    <row r="5" spans="2:9" ht="30" customHeight="1" thickBot="1" x14ac:dyDescent="0.45">
      <c r="B5" s="7" t="s">
        <v>4</v>
      </c>
      <c r="C5" s="8"/>
      <c r="D5" s="9">
        <v>3.48</v>
      </c>
      <c r="E5" s="10">
        <v>5</v>
      </c>
      <c r="F5" s="11">
        <f>(D5*E5*1000)</f>
        <v>17400</v>
      </c>
      <c r="G5" s="12"/>
    </row>
    <row r="6" spans="2:9" ht="30" customHeight="1" x14ac:dyDescent="0.25">
      <c r="B6" s="43" t="s">
        <v>5</v>
      </c>
      <c r="C6" s="45" t="s">
        <v>6</v>
      </c>
      <c r="D6" s="47" t="s">
        <v>7</v>
      </c>
      <c r="E6" s="49" t="s">
        <v>8</v>
      </c>
      <c r="F6" s="13" t="s">
        <v>9</v>
      </c>
      <c r="G6" s="14" t="s">
        <v>10</v>
      </c>
    </row>
    <row r="7" spans="2:9" ht="30" customHeight="1" thickBot="1" x14ac:dyDescent="0.3">
      <c r="B7" s="44"/>
      <c r="C7" s="46"/>
      <c r="D7" s="48"/>
      <c r="E7" s="50"/>
      <c r="F7" s="15" t="s">
        <v>11</v>
      </c>
      <c r="G7" s="16" t="s">
        <v>12</v>
      </c>
    </row>
    <row r="8" spans="2:9" ht="30" customHeight="1" x14ac:dyDescent="0.25">
      <c r="B8" s="17" t="s">
        <v>13</v>
      </c>
      <c r="C8" s="18" t="s">
        <v>14</v>
      </c>
      <c r="D8" s="19" t="s">
        <v>15</v>
      </c>
      <c r="E8" s="20">
        <f>D5</f>
        <v>3.48</v>
      </c>
      <c r="F8" s="21"/>
      <c r="G8" s="22">
        <f>ROUND((E8*F8),2)</f>
        <v>0</v>
      </c>
    </row>
    <row r="9" spans="2:9" ht="30" customHeight="1" x14ac:dyDescent="0.25">
      <c r="B9" s="23" t="s">
        <v>16</v>
      </c>
      <c r="C9" s="18" t="s">
        <v>17</v>
      </c>
      <c r="D9" s="19" t="s">
        <v>18</v>
      </c>
      <c r="E9" s="19">
        <v>1</v>
      </c>
      <c r="F9" s="24"/>
      <c r="G9" s="22">
        <f t="shared" ref="G9:G16" si="0">ROUND((E9*F9),2)</f>
        <v>0</v>
      </c>
    </row>
    <row r="10" spans="2:9" ht="30" customHeight="1" x14ac:dyDescent="0.25">
      <c r="B10" s="23" t="s">
        <v>19</v>
      </c>
      <c r="C10" s="25" t="s">
        <v>20</v>
      </c>
      <c r="D10" s="26" t="s">
        <v>21</v>
      </c>
      <c r="E10" s="27">
        <v>140</v>
      </c>
      <c r="F10" s="24"/>
      <c r="G10" s="22">
        <f t="shared" si="0"/>
        <v>0</v>
      </c>
      <c r="H10" s="28"/>
    </row>
    <row r="11" spans="2:9" ht="30" customHeight="1" x14ac:dyDescent="0.25">
      <c r="B11" s="23" t="s">
        <v>22</v>
      </c>
      <c r="C11" s="29" t="s">
        <v>23</v>
      </c>
      <c r="D11" s="26" t="s">
        <v>21</v>
      </c>
      <c r="E11" s="27">
        <v>20</v>
      </c>
      <c r="F11" s="24"/>
      <c r="G11" s="22">
        <f t="shared" si="0"/>
        <v>0</v>
      </c>
      <c r="H11" s="28"/>
    </row>
    <row r="12" spans="2:9" ht="30" customHeight="1" x14ac:dyDescent="0.25">
      <c r="B12" s="23" t="s">
        <v>24</v>
      </c>
      <c r="C12" s="29" t="s">
        <v>25</v>
      </c>
      <c r="D12" s="26" t="s">
        <v>21</v>
      </c>
      <c r="E12" s="27">
        <v>7</v>
      </c>
      <c r="F12" s="24"/>
      <c r="G12" s="22">
        <f t="shared" si="0"/>
        <v>0</v>
      </c>
      <c r="H12" s="28"/>
    </row>
    <row r="13" spans="2:9" ht="30" customHeight="1" x14ac:dyDescent="0.25">
      <c r="B13" s="23" t="s">
        <v>26</v>
      </c>
      <c r="C13" s="29" t="s">
        <v>27</v>
      </c>
      <c r="D13" s="26" t="s">
        <v>21</v>
      </c>
      <c r="E13" s="27">
        <v>7</v>
      </c>
      <c r="F13" s="24"/>
      <c r="G13" s="22">
        <f t="shared" si="0"/>
        <v>0</v>
      </c>
      <c r="H13" s="28"/>
    </row>
    <row r="14" spans="2:9" ht="30" customHeight="1" x14ac:dyDescent="0.25">
      <c r="B14" s="23" t="s">
        <v>28</v>
      </c>
      <c r="C14" s="29" t="s">
        <v>29</v>
      </c>
      <c r="D14" s="26" t="s">
        <v>21</v>
      </c>
      <c r="E14" s="27">
        <v>4</v>
      </c>
      <c r="F14" s="24"/>
      <c r="G14" s="22">
        <f t="shared" si="0"/>
        <v>0</v>
      </c>
      <c r="H14" s="30"/>
      <c r="I14" s="30"/>
    </row>
    <row r="15" spans="2:9" ht="30" customHeight="1" x14ac:dyDescent="0.25">
      <c r="B15" s="23">
        <v>8</v>
      </c>
      <c r="C15" s="29" t="s">
        <v>30</v>
      </c>
      <c r="D15" s="26" t="s">
        <v>21</v>
      </c>
      <c r="E15" s="27">
        <v>1</v>
      </c>
      <c r="F15" s="24"/>
      <c r="G15" s="22">
        <f t="shared" si="0"/>
        <v>0</v>
      </c>
    </row>
    <row r="16" spans="2:9" ht="30" customHeight="1" thickBot="1" x14ac:dyDescent="0.3">
      <c r="B16" s="31">
        <v>9</v>
      </c>
      <c r="C16" s="32" t="s">
        <v>31</v>
      </c>
      <c r="D16" s="33" t="s">
        <v>18</v>
      </c>
      <c r="E16" s="27">
        <v>1</v>
      </c>
      <c r="F16" s="34"/>
      <c r="G16" s="22">
        <f t="shared" si="0"/>
        <v>0</v>
      </c>
    </row>
    <row r="17" spans="2:10" ht="30" customHeight="1" x14ac:dyDescent="0.25">
      <c r="B17" s="51" t="s">
        <v>32</v>
      </c>
      <c r="C17" s="52"/>
      <c r="D17" s="52"/>
      <c r="E17" s="52"/>
      <c r="F17" s="53"/>
      <c r="G17" s="35">
        <f>SUM(G8:G16)</f>
        <v>0</v>
      </c>
    </row>
    <row r="18" spans="2:10" ht="30" customHeight="1" x14ac:dyDescent="0.25">
      <c r="B18" s="54" t="s">
        <v>33</v>
      </c>
      <c r="C18" s="55"/>
      <c r="D18" s="55"/>
      <c r="E18" s="55"/>
      <c r="F18" s="56"/>
      <c r="G18" s="36">
        <f>ROUND((G17*0.21),2)</f>
        <v>0</v>
      </c>
    </row>
    <row r="19" spans="2:10" ht="30" customHeight="1" thickBot="1" x14ac:dyDescent="0.3">
      <c r="B19" s="40" t="s">
        <v>34</v>
      </c>
      <c r="C19" s="41"/>
      <c r="D19" s="41"/>
      <c r="E19" s="41"/>
      <c r="F19" s="42"/>
      <c r="G19" s="37">
        <f>SUM(G17:G18)</f>
        <v>0</v>
      </c>
    </row>
    <row r="20" spans="2:10" ht="30" customHeight="1" x14ac:dyDescent="0.25">
      <c r="B20" s="30"/>
      <c r="H20" s="38"/>
      <c r="I20" s="38"/>
      <c r="J20" s="38"/>
    </row>
    <row r="21" spans="2:10" ht="30" customHeight="1" x14ac:dyDescent="0.25">
      <c r="E21" s="39"/>
    </row>
    <row r="22" spans="2:10" x14ac:dyDescent="0.25">
      <c r="E22" s="39"/>
    </row>
  </sheetData>
  <mergeCells count="7">
    <mergeCell ref="B19:F19"/>
    <mergeCell ref="B6:B7"/>
    <mergeCell ref="C6:C7"/>
    <mergeCell ref="D6:D7"/>
    <mergeCell ref="E6:E7"/>
    <mergeCell ref="B17:F17"/>
    <mergeCell ref="B18:F18"/>
  </mergeCells>
  <pageMargins left="0.7" right="0.7" top="0.78740157499999996" bottom="0.78740157499999996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Fenclová Helena</dc:creator>
  <cp:lastModifiedBy>Bažant Petr</cp:lastModifiedBy>
  <cp:lastPrinted>2023-07-26T11:40:35Z</cp:lastPrinted>
  <dcterms:created xsi:type="dcterms:W3CDTF">2023-07-26T11:36:35Z</dcterms:created>
  <dcterms:modified xsi:type="dcterms:W3CDTF">2023-07-27T08:33:16Z</dcterms:modified>
</cp:coreProperties>
</file>